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2767" windowHeight="21580" activeTab="0"/>
  </bookViews>
  <sheets>
    <sheet name="初～三段総括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<sst xmlns="http://schemas.openxmlformats.org/spreadsheetml/2006/main" count="109" uniqueCount="29">
  <si>
    <t>実施日</t>
  </si>
  <si>
    <t>剣道初～三段位　審査申込総括表</t>
  </si>
  <si>
    <t>初段</t>
  </si>
  <si>
    <t>男子</t>
  </si>
  <si>
    <t>うち再審者</t>
  </si>
  <si>
    <t>大学・一般</t>
  </si>
  <si>
    <t>女子</t>
  </si>
  <si>
    <t>二段</t>
  </si>
  <si>
    <t>三段</t>
  </si>
  <si>
    <t>名</t>
  </si>
  <si>
    <t>大学・一般新規入会員</t>
  </si>
  <si>
    <t>年度会費</t>
  </si>
  <si>
    <t>審査料</t>
  </si>
  <si>
    <t>再審査料</t>
  </si>
  <si>
    <t>審査会費</t>
  </si>
  <si>
    <t>名×4,000円＝</t>
  </si>
  <si>
    <t>名×5,000円＝</t>
  </si>
  <si>
    <t>名×6,000円＝</t>
  </si>
  <si>
    <t>合計</t>
  </si>
  <si>
    <t>円</t>
  </si>
  <si>
    <t>審査料小計</t>
  </si>
  <si>
    <t>審査会費小計</t>
  </si>
  <si>
    <t>申込責任者　：</t>
  </si>
  <si>
    <t>団　体　名　：</t>
  </si>
  <si>
    <t>中学生・高校生</t>
  </si>
  <si>
    <t>高校生</t>
  </si>
  <si>
    <t>名×1,000円＝</t>
  </si>
  <si>
    <t>名×1,500円＝</t>
  </si>
  <si>
    <t>名×2,000円＝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</si>
</sst>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1"/>
      <color indexed="8"/>
      <name val="ＭＳ Ｐゴシック"/>
      <family val="0"/>
    </font>
    <font>
      <sz val="14"/>
      <color indexed="8"/>
      <name val="ＭＳ Ｐゴシック"/>
      <family val="0"/>
    </font>
    <font>
      <sz val="18"/>
      <color indexed="8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2"/>
      <color indexed="17"/>
      <name val="ＭＳ Ｐゴシック"/>
      <family val="0"/>
    </font>
    <font>
      <sz val="12"/>
      <color indexed="20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/>
      <right style="hair"/>
      <top style="hair"/>
      <bottom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 style="thin"/>
      <right style="hair"/>
      <top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/>
      <top style="thin"/>
      <bottom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 style="hair"/>
      <bottom style="medium"/>
    </border>
    <border>
      <left style="hair"/>
      <right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/>
      <top style="medium"/>
      <bottom/>
    </border>
    <border>
      <left/>
      <right style="hair"/>
      <top style="medium"/>
      <bottom style="hair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medium"/>
      <top/>
      <bottom style="hair"/>
    </border>
    <border>
      <left style="thin"/>
      <right style="thin"/>
      <top style="hair"/>
      <bottom style="medium"/>
    </border>
    <border>
      <left style="thin"/>
      <right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medium"/>
      <right/>
      <top/>
      <bottom style="double"/>
    </border>
    <border>
      <left/>
      <right style="hair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38" fontId="22" fillId="0" borderId="0" xfId="48" applyFont="1" applyAlignment="1">
      <alignment vertical="center"/>
    </xf>
    <xf numFmtId="176" fontId="39" fillId="0" borderId="0" xfId="48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176" fontId="39" fillId="0" borderId="0" xfId="48" applyNumberFormat="1" applyFont="1" applyAlignment="1">
      <alignment vertical="center"/>
    </xf>
    <xf numFmtId="0" fontId="22" fillId="0" borderId="16" xfId="0" applyFont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vertical="center"/>
    </xf>
    <xf numFmtId="0" fontId="22" fillId="18" borderId="16" xfId="0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4" borderId="38" xfId="0" applyFont="1" applyFill="1" applyBorder="1" applyAlignment="1">
      <alignment vertical="center"/>
    </xf>
    <xf numFmtId="0" fontId="22" fillId="4" borderId="39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vertical="center"/>
    </xf>
    <xf numFmtId="0" fontId="22" fillId="4" borderId="40" xfId="0" applyFont="1" applyFill="1" applyBorder="1" applyAlignment="1">
      <alignment vertical="center"/>
    </xf>
    <xf numFmtId="0" fontId="22" fillId="4" borderId="41" xfId="0" applyFont="1" applyFill="1" applyBorder="1" applyAlignment="1">
      <alignment vertical="center"/>
    </xf>
    <xf numFmtId="0" fontId="22" fillId="4" borderId="42" xfId="0" applyFont="1" applyFill="1" applyBorder="1" applyAlignment="1">
      <alignment vertical="center"/>
    </xf>
    <xf numFmtId="0" fontId="22" fillId="4" borderId="43" xfId="0" applyFont="1" applyFill="1" applyBorder="1" applyAlignment="1">
      <alignment vertical="center"/>
    </xf>
    <xf numFmtId="0" fontId="22" fillId="4" borderId="44" xfId="0" applyFont="1" applyFill="1" applyBorder="1" applyAlignment="1">
      <alignment vertical="center"/>
    </xf>
    <xf numFmtId="0" fontId="22" fillId="18" borderId="45" xfId="0" applyFont="1" applyFill="1" applyBorder="1" applyAlignment="1">
      <alignment vertical="center"/>
    </xf>
    <xf numFmtId="0" fontId="22" fillId="18" borderId="46" xfId="0" applyFont="1" applyFill="1" applyBorder="1" applyAlignment="1">
      <alignment vertical="center"/>
    </xf>
    <xf numFmtId="0" fontId="22" fillId="4" borderId="41" xfId="0" applyFont="1" applyFill="1" applyBorder="1" applyAlignment="1">
      <alignment horizontal="center" vertical="center"/>
    </xf>
    <xf numFmtId="0" fontId="22" fillId="18" borderId="47" xfId="0" applyFont="1" applyFill="1" applyBorder="1" applyAlignment="1">
      <alignment horizontal="center" vertical="center"/>
    </xf>
    <xf numFmtId="0" fontId="22" fillId="18" borderId="48" xfId="0" applyFont="1" applyFill="1" applyBorder="1" applyAlignment="1">
      <alignment horizontal="center" vertical="center"/>
    </xf>
    <xf numFmtId="0" fontId="22" fillId="18" borderId="48" xfId="0" applyFont="1" applyFill="1" applyBorder="1" applyAlignment="1">
      <alignment vertical="center"/>
    </xf>
    <xf numFmtId="0" fontId="22" fillId="18" borderId="49" xfId="0" applyFont="1" applyFill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2" borderId="38" xfId="0" applyFont="1" applyFill="1" applyBorder="1" applyAlignment="1">
      <alignment vertical="center"/>
    </xf>
    <xf numFmtId="0" fontId="22" fillId="2" borderId="47" xfId="0" applyFont="1" applyFill="1" applyBorder="1" applyAlignment="1">
      <alignment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vertical="center"/>
    </xf>
    <xf numFmtId="0" fontId="22" fillId="2" borderId="40" xfId="0" applyFont="1" applyFill="1" applyBorder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38" fontId="22" fillId="0" borderId="15" xfId="48" applyFont="1" applyBorder="1" applyAlignment="1">
      <alignment vertical="center"/>
    </xf>
    <xf numFmtId="38" fontId="22" fillId="4" borderId="35" xfId="48" applyFont="1" applyFill="1" applyBorder="1" applyAlignment="1">
      <alignment vertical="center"/>
    </xf>
    <xf numFmtId="38" fontId="22" fillId="18" borderId="16" xfId="48" applyFont="1" applyFill="1" applyBorder="1" applyAlignment="1">
      <alignment vertical="center"/>
    </xf>
    <xf numFmtId="38" fontId="22" fillId="0" borderId="51" xfId="48" applyFont="1" applyBorder="1" applyAlignment="1">
      <alignment vertical="center"/>
    </xf>
    <xf numFmtId="38" fontId="22" fillId="18" borderId="48" xfId="48" applyFont="1" applyFill="1" applyBorder="1" applyAlignment="1">
      <alignment vertical="center"/>
    </xf>
    <xf numFmtId="0" fontId="22" fillId="0" borderId="53" xfId="0" applyFont="1" applyBorder="1" applyAlignment="1" applyProtection="1">
      <alignment vertical="center"/>
      <protection locked="0"/>
    </xf>
    <xf numFmtId="0" fontId="22" fillId="0" borderId="54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vertical="center"/>
      <protection locked="0"/>
    </xf>
    <xf numFmtId="0" fontId="22" fillId="0" borderId="31" xfId="0" applyFont="1" applyBorder="1" applyAlignment="1" applyProtection="1">
      <alignment vertical="center"/>
      <protection locked="0"/>
    </xf>
    <xf numFmtId="0" fontId="40" fillId="0" borderId="0" xfId="0" applyFont="1" applyAlignment="1">
      <alignment horizontal="center" vertical="center"/>
    </xf>
    <xf numFmtId="176" fontId="22" fillId="0" borderId="0" xfId="0" applyNumberFormat="1" applyFont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2" borderId="55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63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2" borderId="65" xfId="0" applyFont="1" applyFill="1" applyBorder="1" applyAlignment="1">
      <alignment horizontal="center" vertical="center"/>
    </xf>
    <xf numFmtId="0" fontId="22" fillId="2" borderId="66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0" fontId="22" fillId="0" borderId="68" xfId="0" applyFont="1" applyBorder="1" applyAlignment="1">
      <alignment vertical="center"/>
    </xf>
    <xf numFmtId="0" fontId="22" fillId="0" borderId="69" xfId="0" applyFont="1" applyBorder="1" applyAlignment="1">
      <alignment vertical="center"/>
    </xf>
    <xf numFmtId="0" fontId="22" fillId="0" borderId="70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71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0" fontId="22" fillId="2" borderId="73" xfId="0" applyFont="1" applyFill="1" applyBorder="1" applyAlignment="1">
      <alignment horizontal="center" vertical="center"/>
    </xf>
    <xf numFmtId="0" fontId="22" fillId="0" borderId="33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74" xfId="0" applyFont="1" applyBorder="1" applyAlignment="1">
      <alignment vertical="center"/>
    </xf>
    <xf numFmtId="0" fontId="22" fillId="0" borderId="70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2" borderId="79" xfId="0" applyFont="1" applyFill="1" applyBorder="1" applyAlignment="1">
      <alignment horizontal="center" vertical="center"/>
    </xf>
    <xf numFmtId="0" fontId="22" fillId="2" borderId="80" xfId="0" applyFont="1" applyFill="1" applyBorder="1" applyAlignment="1">
      <alignment horizontal="center" vertical="center"/>
    </xf>
    <xf numFmtId="0" fontId="22" fillId="2" borderId="8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C3" sqref="C3:H3"/>
    </sheetView>
  </sheetViews>
  <sheetFormatPr defaultColWidth="9.00390625" defaultRowHeight="15"/>
  <cols>
    <col min="1" max="2" width="9.00390625" style="2" customWidth="1"/>
    <col min="3" max="3" width="6.421875" style="2" customWidth="1"/>
    <col min="4" max="4" width="10.7109375" style="1" bestFit="1" customWidth="1"/>
    <col min="5" max="5" width="9.00390625" style="1" customWidth="1"/>
    <col min="6" max="6" width="5.28125" style="1" customWidth="1"/>
    <col min="7" max="7" width="9.00390625" style="1" customWidth="1"/>
    <col min="8" max="8" width="5.140625" style="1" customWidth="1"/>
    <col min="9" max="12" width="9.00390625" style="1" customWidth="1"/>
    <col min="13" max="13" width="9.00390625" style="9" customWidth="1"/>
    <col min="14" max="14" width="9.00390625" style="1" customWidth="1"/>
    <col min="15" max="15" width="9.00390625" style="9" customWidth="1"/>
    <col min="16" max="16" width="9.00390625" style="1" customWidth="1"/>
    <col min="17" max="16384" width="9.00390625" style="1" customWidth="1"/>
  </cols>
  <sheetData>
    <row r="1" spans="1:16" ht="36" customHeight="1">
      <c r="A1" s="75" t="s">
        <v>1</v>
      </c>
      <c r="B1" s="75"/>
      <c r="C1" s="75"/>
      <c r="D1" s="75"/>
      <c r="E1" s="75"/>
      <c r="F1" s="75"/>
      <c r="G1" s="75"/>
      <c r="H1" s="75"/>
      <c r="I1" s="11"/>
      <c r="J1" s="11"/>
      <c r="K1" s="11"/>
      <c r="L1" s="11"/>
      <c r="M1" s="11"/>
      <c r="N1" s="11"/>
      <c r="O1" s="11"/>
      <c r="P1" s="11"/>
    </row>
    <row r="2" spans="1:10" ht="24.75" customHeight="1">
      <c r="A2" s="1"/>
      <c r="E2" s="1" t="s">
        <v>0</v>
      </c>
      <c r="F2" s="76">
        <v>45292</v>
      </c>
      <c r="G2" s="76"/>
      <c r="H2" s="76"/>
      <c r="J2" s="12"/>
    </row>
    <row r="3" spans="1:15" ht="45" customHeight="1">
      <c r="A3" s="15" t="s">
        <v>23</v>
      </c>
      <c r="C3" s="77"/>
      <c r="D3" s="77"/>
      <c r="E3" s="77"/>
      <c r="F3" s="77"/>
      <c r="G3" s="77"/>
      <c r="H3" s="77"/>
      <c r="L3" s="10"/>
      <c r="M3" s="10"/>
      <c r="N3" s="10"/>
      <c r="O3" s="1"/>
    </row>
    <row r="4" spans="1:15" ht="45" customHeight="1">
      <c r="A4" s="13" t="s">
        <v>22</v>
      </c>
      <c r="B4" s="14"/>
      <c r="C4" s="78"/>
      <c r="D4" s="78"/>
      <c r="E4" s="78"/>
      <c r="F4" s="78"/>
      <c r="G4" s="78"/>
      <c r="H4" s="78"/>
      <c r="L4" s="10"/>
      <c r="M4" s="10"/>
      <c r="N4" s="10"/>
      <c r="O4" s="1"/>
    </row>
    <row r="5" ht="24.75" customHeight="1" thickBot="1">
      <c r="A5" s="1"/>
    </row>
    <row r="6" spans="1:6" ht="15">
      <c r="A6" s="57" t="s">
        <v>10</v>
      </c>
      <c r="B6" s="59"/>
      <c r="C6" s="59"/>
      <c r="D6" s="60"/>
      <c r="E6" s="60"/>
      <c r="F6" s="61"/>
    </row>
    <row r="7" spans="1:6" ht="15.75" thickBot="1">
      <c r="A7" s="58"/>
      <c r="B7" s="31" t="s">
        <v>11</v>
      </c>
      <c r="C7" s="32"/>
      <c r="D7" s="29"/>
      <c r="E7" s="69"/>
      <c r="F7" s="30" t="s">
        <v>9</v>
      </c>
    </row>
    <row r="8" ht="15.75" thickBot="1">
      <c r="A8" s="1"/>
    </row>
    <row r="9" spans="1:8" ht="15">
      <c r="A9" s="79" t="s">
        <v>2</v>
      </c>
      <c r="B9" s="82" t="s">
        <v>3</v>
      </c>
      <c r="C9" s="84" t="s">
        <v>24</v>
      </c>
      <c r="D9" s="85"/>
      <c r="E9" s="70"/>
      <c r="F9" s="37" t="s">
        <v>9</v>
      </c>
      <c r="G9" s="86">
        <f>+E9+E11</f>
        <v>0</v>
      </c>
      <c r="H9" s="88" t="s">
        <v>9</v>
      </c>
    </row>
    <row r="10" spans="1:8" ht="15">
      <c r="A10" s="80"/>
      <c r="B10" s="83"/>
      <c r="C10" s="18"/>
      <c r="D10" s="16" t="s">
        <v>4</v>
      </c>
      <c r="E10" s="71"/>
      <c r="F10" s="4" t="s">
        <v>9</v>
      </c>
      <c r="G10" s="87"/>
      <c r="H10" s="89"/>
    </row>
    <row r="11" spans="1:8" ht="15">
      <c r="A11" s="80"/>
      <c r="B11" s="83"/>
      <c r="C11" s="19" t="s">
        <v>5</v>
      </c>
      <c r="D11" s="16"/>
      <c r="E11" s="71"/>
      <c r="F11" s="4" t="s">
        <v>9</v>
      </c>
      <c r="G11" s="87"/>
      <c r="H11" s="89"/>
    </row>
    <row r="12" spans="1:8" ht="15">
      <c r="A12" s="80"/>
      <c r="B12" s="83"/>
      <c r="C12" s="18"/>
      <c r="D12" s="16" t="s">
        <v>4</v>
      </c>
      <c r="E12" s="71"/>
      <c r="F12" s="4" t="s">
        <v>9</v>
      </c>
      <c r="G12" s="87"/>
      <c r="H12" s="89"/>
    </row>
    <row r="13" spans="1:8" ht="15">
      <c r="A13" s="80"/>
      <c r="B13" s="83" t="s">
        <v>6</v>
      </c>
      <c r="C13" s="19" t="s">
        <v>24</v>
      </c>
      <c r="D13" s="16"/>
      <c r="E13" s="71"/>
      <c r="F13" s="4" t="s">
        <v>9</v>
      </c>
      <c r="G13" s="87">
        <f>+E13+E15</f>
        <v>0</v>
      </c>
      <c r="H13" s="89" t="s">
        <v>9</v>
      </c>
    </row>
    <row r="14" spans="1:8" ht="15">
      <c r="A14" s="80"/>
      <c r="B14" s="83"/>
      <c r="C14" s="18"/>
      <c r="D14" s="16" t="s">
        <v>4</v>
      </c>
      <c r="E14" s="71"/>
      <c r="F14" s="4" t="s">
        <v>9</v>
      </c>
      <c r="G14" s="87"/>
      <c r="H14" s="89"/>
    </row>
    <row r="15" spans="1:8" ht="15">
      <c r="A15" s="80"/>
      <c r="B15" s="83"/>
      <c r="C15" s="19" t="s">
        <v>5</v>
      </c>
      <c r="D15" s="16"/>
      <c r="E15" s="71"/>
      <c r="F15" s="4" t="s">
        <v>9</v>
      </c>
      <c r="G15" s="87"/>
      <c r="H15" s="89"/>
    </row>
    <row r="16" spans="1:8" ht="15">
      <c r="A16" s="81"/>
      <c r="B16" s="90"/>
      <c r="C16" s="23"/>
      <c r="D16" s="17" t="s">
        <v>4</v>
      </c>
      <c r="E16" s="72"/>
      <c r="F16" s="5" t="s">
        <v>9</v>
      </c>
      <c r="G16" s="97"/>
      <c r="H16" s="98"/>
    </row>
    <row r="17" spans="1:8" ht="15">
      <c r="A17" s="91" t="s">
        <v>7</v>
      </c>
      <c r="B17" s="92" t="s">
        <v>3</v>
      </c>
      <c r="C17" s="93" t="s">
        <v>24</v>
      </c>
      <c r="D17" s="94"/>
      <c r="E17" s="73"/>
      <c r="F17" s="3" t="s">
        <v>9</v>
      </c>
      <c r="G17" s="95">
        <f>+E17+E19</f>
        <v>0</v>
      </c>
      <c r="H17" s="96" t="s">
        <v>9</v>
      </c>
    </row>
    <row r="18" spans="1:8" ht="15">
      <c r="A18" s="80"/>
      <c r="B18" s="83"/>
      <c r="C18" s="18"/>
      <c r="D18" s="16" t="s">
        <v>4</v>
      </c>
      <c r="E18" s="71"/>
      <c r="F18" s="4" t="s">
        <v>9</v>
      </c>
      <c r="G18" s="87"/>
      <c r="H18" s="89"/>
    </row>
    <row r="19" spans="1:8" ht="15">
      <c r="A19" s="80"/>
      <c r="B19" s="83"/>
      <c r="C19" s="19" t="s">
        <v>5</v>
      </c>
      <c r="D19" s="16"/>
      <c r="E19" s="71"/>
      <c r="F19" s="4" t="s">
        <v>9</v>
      </c>
      <c r="G19" s="87"/>
      <c r="H19" s="89"/>
    </row>
    <row r="20" spans="1:8" ht="15">
      <c r="A20" s="80"/>
      <c r="B20" s="83"/>
      <c r="C20" s="18"/>
      <c r="D20" s="16" t="s">
        <v>4</v>
      </c>
      <c r="E20" s="71"/>
      <c r="F20" s="4" t="s">
        <v>9</v>
      </c>
      <c r="G20" s="87"/>
      <c r="H20" s="89"/>
    </row>
    <row r="21" spans="1:8" ht="15">
      <c r="A21" s="80"/>
      <c r="B21" s="83" t="s">
        <v>6</v>
      </c>
      <c r="C21" s="19" t="s">
        <v>24</v>
      </c>
      <c r="D21" s="16"/>
      <c r="E21" s="71"/>
      <c r="F21" s="4" t="s">
        <v>9</v>
      </c>
      <c r="G21" s="87">
        <f>+E21+E23</f>
        <v>0</v>
      </c>
      <c r="H21" s="89" t="s">
        <v>9</v>
      </c>
    </row>
    <row r="22" spans="1:8" ht="15">
      <c r="A22" s="80"/>
      <c r="B22" s="83"/>
      <c r="C22" s="18"/>
      <c r="D22" s="16" t="s">
        <v>4</v>
      </c>
      <c r="E22" s="71"/>
      <c r="F22" s="4" t="s">
        <v>9</v>
      </c>
      <c r="G22" s="87"/>
      <c r="H22" s="89"/>
    </row>
    <row r="23" spans="1:8" ht="15">
      <c r="A23" s="80"/>
      <c r="B23" s="83"/>
      <c r="C23" s="19" t="s">
        <v>5</v>
      </c>
      <c r="D23" s="16"/>
      <c r="E23" s="71"/>
      <c r="F23" s="4" t="s">
        <v>9</v>
      </c>
      <c r="G23" s="87"/>
      <c r="H23" s="89"/>
    </row>
    <row r="24" spans="1:8" ht="15">
      <c r="A24" s="81"/>
      <c r="B24" s="90"/>
      <c r="C24" s="23"/>
      <c r="D24" s="17" t="s">
        <v>4</v>
      </c>
      <c r="E24" s="72"/>
      <c r="F24" s="5" t="s">
        <v>9</v>
      </c>
      <c r="G24" s="97"/>
      <c r="H24" s="98"/>
    </row>
    <row r="25" spans="1:8" ht="15">
      <c r="A25" s="113" t="s">
        <v>8</v>
      </c>
      <c r="B25" s="92" t="s">
        <v>3</v>
      </c>
      <c r="C25" s="93" t="s">
        <v>25</v>
      </c>
      <c r="D25" s="94"/>
      <c r="E25" s="73"/>
      <c r="F25" s="3" t="s">
        <v>9</v>
      </c>
      <c r="G25" s="103">
        <f>+E25+E27</f>
        <v>0</v>
      </c>
      <c r="H25" s="99" t="s">
        <v>9</v>
      </c>
    </row>
    <row r="26" spans="1:8" ht="15">
      <c r="A26" s="114"/>
      <c r="B26" s="83"/>
      <c r="C26" s="18"/>
      <c r="D26" s="16" t="s">
        <v>4</v>
      </c>
      <c r="E26" s="71"/>
      <c r="F26" s="4" t="s">
        <v>9</v>
      </c>
      <c r="G26" s="87"/>
      <c r="H26" s="89"/>
    </row>
    <row r="27" spans="1:8" ht="15">
      <c r="A27" s="114"/>
      <c r="B27" s="83"/>
      <c r="C27" s="19" t="s">
        <v>5</v>
      </c>
      <c r="D27" s="16"/>
      <c r="E27" s="71"/>
      <c r="F27" s="4" t="s">
        <v>9</v>
      </c>
      <c r="G27" s="87"/>
      <c r="H27" s="89"/>
    </row>
    <row r="28" spans="1:8" ht="15">
      <c r="A28" s="114"/>
      <c r="B28" s="83"/>
      <c r="C28" s="18"/>
      <c r="D28" s="16" t="s">
        <v>4</v>
      </c>
      <c r="E28" s="71"/>
      <c r="F28" s="4" t="s">
        <v>9</v>
      </c>
      <c r="G28" s="87"/>
      <c r="H28" s="89"/>
    </row>
    <row r="29" spans="1:8" ht="15">
      <c r="A29" s="114"/>
      <c r="B29" s="83" t="s">
        <v>6</v>
      </c>
      <c r="C29" s="19" t="s">
        <v>25</v>
      </c>
      <c r="D29" s="16"/>
      <c r="E29" s="71"/>
      <c r="F29" s="4" t="s">
        <v>9</v>
      </c>
      <c r="G29" s="87">
        <f>+E29+E31</f>
        <v>0</v>
      </c>
      <c r="H29" s="89" t="s">
        <v>9</v>
      </c>
    </row>
    <row r="30" spans="1:8" ht="15">
      <c r="A30" s="114"/>
      <c r="B30" s="83"/>
      <c r="C30" s="18"/>
      <c r="D30" s="16" t="s">
        <v>4</v>
      </c>
      <c r="E30" s="71"/>
      <c r="F30" s="4" t="s">
        <v>9</v>
      </c>
      <c r="G30" s="87"/>
      <c r="H30" s="89"/>
    </row>
    <row r="31" spans="1:8" ht="15">
      <c r="A31" s="114"/>
      <c r="B31" s="83"/>
      <c r="C31" s="19" t="s">
        <v>5</v>
      </c>
      <c r="D31" s="16"/>
      <c r="E31" s="71"/>
      <c r="F31" s="4" t="s">
        <v>9</v>
      </c>
      <c r="G31" s="87"/>
      <c r="H31" s="89"/>
    </row>
    <row r="32" spans="1:8" ht="15.75" thickBot="1">
      <c r="A32" s="115"/>
      <c r="B32" s="100"/>
      <c r="C32" s="27"/>
      <c r="D32" s="28" t="s">
        <v>4</v>
      </c>
      <c r="E32" s="74"/>
      <c r="F32" s="38" t="s">
        <v>9</v>
      </c>
      <c r="G32" s="101"/>
      <c r="H32" s="102"/>
    </row>
    <row r="33" ht="15.75" thickBot="1"/>
    <row r="34" spans="1:8" ht="15">
      <c r="A34" s="39" t="s">
        <v>12</v>
      </c>
      <c r="B34" s="40"/>
      <c r="C34" s="40"/>
      <c r="D34" s="41"/>
      <c r="E34" s="41"/>
      <c r="F34" s="41"/>
      <c r="G34" s="41"/>
      <c r="H34" s="42"/>
    </row>
    <row r="35" spans="1:8" ht="15">
      <c r="A35" s="43"/>
      <c r="B35" s="104" t="s">
        <v>2</v>
      </c>
      <c r="C35" s="105"/>
      <c r="D35" s="20">
        <f>+G9+G13-E10-E12-E14-E16</f>
        <v>0</v>
      </c>
      <c r="E35" s="6" t="s">
        <v>15</v>
      </c>
      <c r="F35" s="6"/>
      <c r="G35" s="62">
        <f>+D35*4000</f>
        <v>0</v>
      </c>
      <c r="H35" s="26" t="s">
        <v>19</v>
      </c>
    </row>
    <row r="36" spans="1:8" ht="15">
      <c r="A36" s="43"/>
      <c r="B36" s="106" t="s">
        <v>7</v>
      </c>
      <c r="C36" s="107"/>
      <c r="D36" s="21">
        <f>+G17+G21-E18-E20-E22-E24</f>
        <v>0</v>
      </c>
      <c r="E36" s="7" t="s">
        <v>16</v>
      </c>
      <c r="F36" s="7"/>
      <c r="G36" s="63">
        <f>+D36*5000</f>
        <v>0</v>
      </c>
      <c r="H36" s="24" t="s">
        <v>19</v>
      </c>
    </row>
    <row r="37" spans="1:8" ht="15">
      <c r="A37" s="44"/>
      <c r="B37" s="108" t="s">
        <v>8</v>
      </c>
      <c r="C37" s="109"/>
      <c r="D37" s="22">
        <f>+G25+G29-E26-E28-E30-E32</f>
        <v>0</v>
      </c>
      <c r="E37" s="8" t="s">
        <v>17</v>
      </c>
      <c r="F37" s="8"/>
      <c r="G37" s="64">
        <f>+D37*6000</f>
        <v>0</v>
      </c>
      <c r="H37" s="25" t="s">
        <v>19</v>
      </c>
    </row>
    <row r="38" spans="1:8" ht="15">
      <c r="A38" s="45" t="s">
        <v>13</v>
      </c>
      <c r="B38" s="33"/>
      <c r="C38" s="33"/>
      <c r="D38" s="34"/>
      <c r="E38" s="34"/>
      <c r="F38" s="34"/>
      <c r="G38" s="65"/>
      <c r="H38" s="46"/>
    </row>
    <row r="39" spans="1:8" ht="15">
      <c r="A39" s="43"/>
      <c r="B39" s="104" t="s">
        <v>2</v>
      </c>
      <c r="C39" s="105"/>
      <c r="D39" s="20">
        <f>+G9+G13-D35</f>
        <v>0</v>
      </c>
      <c r="E39" s="6" t="s">
        <v>26</v>
      </c>
      <c r="F39" s="6"/>
      <c r="G39" s="62">
        <f>+D39*1000</f>
        <v>0</v>
      </c>
      <c r="H39" s="26" t="s">
        <v>19</v>
      </c>
    </row>
    <row r="40" spans="1:8" ht="15">
      <c r="A40" s="43"/>
      <c r="B40" s="106" t="s">
        <v>7</v>
      </c>
      <c r="C40" s="107"/>
      <c r="D40" s="21">
        <f>+G17+G21-D36</f>
        <v>0</v>
      </c>
      <c r="E40" s="7" t="s">
        <v>27</v>
      </c>
      <c r="F40" s="7"/>
      <c r="G40" s="63">
        <f>+D40*1500</f>
        <v>0</v>
      </c>
      <c r="H40" s="24" t="s">
        <v>19</v>
      </c>
    </row>
    <row r="41" spans="1:8" ht="15">
      <c r="A41" s="43"/>
      <c r="B41" s="108" t="s">
        <v>8</v>
      </c>
      <c r="C41" s="109"/>
      <c r="D41" s="22">
        <f>+G25+G29-D37</f>
        <v>0</v>
      </c>
      <c r="E41" s="8" t="s">
        <v>28</v>
      </c>
      <c r="F41" s="8"/>
      <c r="G41" s="64">
        <f>+D41*2000</f>
        <v>0</v>
      </c>
      <c r="H41" s="25" t="s">
        <v>19</v>
      </c>
    </row>
    <row r="42" spans="1:8" ht="15">
      <c r="A42" s="47" t="s">
        <v>20</v>
      </c>
      <c r="B42" s="35"/>
      <c r="C42" s="35"/>
      <c r="D42" s="36"/>
      <c r="E42" s="36"/>
      <c r="F42" s="36"/>
      <c r="G42" s="66">
        <f>SUM(G35:G41)</f>
        <v>0</v>
      </c>
      <c r="H42" s="48" t="s">
        <v>19</v>
      </c>
    </row>
    <row r="43" spans="1:8" ht="15">
      <c r="A43" s="45" t="s">
        <v>14</v>
      </c>
      <c r="B43" s="33"/>
      <c r="C43" s="33"/>
      <c r="D43" s="34"/>
      <c r="E43" s="34"/>
      <c r="F43" s="34"/>
      <c r="G43" s="65"/>
      <c r="H43" s="46"/>
    </row>
    <row r="44" spans="1:8" ht="15">
      <c r="A44" s="49"/>
      <c r="B44" s="104" t="s">
        <v>2</v>
      </c>
      <c r="C44" s="105"/>
      <c r="D44" s="20">
        <f>+E9+E13</f>
        <v>0</v>
      </c>
      <c r="E44" s="6" t="s">
        <v>27</v>
      </c>
      <c r="F44" s="6"/>
      <c r="G44" s="62">
        <f>+D44*1500</f>
        <v>0</v>
      </c>
      <c r="H44" s="26" t="s">
        <v>19</v>
      </c>
    </row>
    <row r="45" spans="1:8" ht="15">
      <c r="A45" s="49"/>
      <c r="B45" s="106" t="s">
        <v>7</v>
      </c>
      <c r="C45" s="107"/>
      <c r="D45" s="21">
        <f>+E17+E21</f>
        <v>0</v>
      </c>
      <c r="E45" s="7" t="s">
        <v>27</v>
      </c>
      <c r="F45" s="7"/>
      <c r="G45" s="63">
        <f>+D45*1500</f>
        <v>0</v>
      </c>
      <c r="H45" s="24" t="s">
        <v>19</v>
      </c>
    </row>
    <row r="46" spans="1:8" ht="15">
      <c r="A46" s="49"/>
      <c r="B46" s="108" t="s">
        <v>8</v>
      </c>
      <c r="C46" s="109"/>
      <c r="D46" s="22">
        <f>+E25+E29</f>
        <v>0</v>
      </c>
      <c r="E46" s="8" t="s">
        <v>27</v>
      </c>
      <c r="F46" s="8"/>
      <c r="G46" s="64">
        <f>+D46*1500</f>
        <v>0</v>
      </c>
      <c r="H46" s="25" t="s">
        <v>19</v>
      </c>
    </row>
    <row r="47" spans="1:8" ht="15">
      <c r="A47" s="47" t="s">
        <v>21</v>
      </c>
      <c r="B47" s="35"/>
      <c r="C47" s="35"/>
      <c r="D47" s="36"/>
      <c r="E47" s="36"/>
      <c r="F47" s="36"/>
      <c r="G47" s="66">
        <f>SUM(G44:G46)</f>
        <v>0</v>
      </c>
      <c r="H47" s="48" t="s">
        <v>19</v>
      </c>
    </row>
    <row r="48" spans="1:8" ht="15.75" thickBot="1">
      <c r="A48" s="110" t="s">
        <v>11</v>
      </c>
      <c r="B48" s="111"/>
      <c r="C48" s="112"/>
      <c r="D48" s="54">
        <f>+E7</f>
        <v>0</v>
      </c>
      <c r="E48" s="55" t="s">
        <v>16</v>
      </c>
      <c r="F48" s="55"/>
      <c r="G48" s="67">
        <f>+D48*5000</f>
        <v>0</v>
      </c>
      <c r="H48" s="56" t="s">
        <v>19</v>
      </c>
    </row>
    <row r="49" spans="1:8" ht="16.5" thickBot="1" thickTop="1">
      <c r="A49" s="50" t="s">
        <v>18</v>
      </c>
      <c r="B49" s="51"/>
      <c r="C49" s="51"/>
      <c r="D49" s="52"/>
      <c r="E49" s="52"/>
      <c r="F49" s="52"/>
      <c r="G49" s="68">
        <f>+G42+G47+G48</f>
        <v>0</v>
      </c>
      <c r="H49" s="53" t="s">
        <v>19</v>
      </c>
    </row>
  </sheetData>
  <sheetProtection sheet="1" objects="1" scenarios="1"/>
  <mergeCells count="38">
    <mergeCell ref="B45:C45"/>
    <mergeCell ref="B46:C46"/>
    <mergeCell ref="A48:C48"/>
    <mergeCell ref="B41:C41"/>
    <mergeCell ref="A25:A32"/>
    <mergeCell ref="B25:B28"/>
    <mergeCell ref="C25:D25"/>
    <mergeCell ref="B35:C35"/>
    <mergeCell ref="B44:C44"/>
    <mergeCell ref="B36:C36"/>
    <mergeCell ref="B37:C37"/>
    <mergeCell ref="B39:C39"/>
    <mergeCell ref="B40:C40"/>
    <mergeCell ref="H25:H28"/>
    <mergeCell ref="B29:B32"/>
    <mergeCell ref="G29:G32"/>
    <mergeCell ref="H29:H32"/>
    <mergeCell ref="G13:G16"/>
    <mergeCell ref="H13:H16"/>
    <mergeCell ref="G25:G28"/>
    <mergeCell ref="A17:A24"/>
    <mergeCell ref="B17:B20"/>
    <mergeCell ref="C17:D17"/>
    <mergeCell ref="G17:G20"/>
    <mergeCell ref="H17:H20"/>
    <mergeCell ref="B21:B24"/>
    <mergeCell ref="G21:G24"/>
    <mergeCell ref="H21:H24"/>
    <mergeCell ref="A1:H1"/>
    <mergeCell ref="F2:H2"/>
    <mergeCell ref="C3:H3"/>
    <mergeCell ref="C4:H4"/>
    <mergeCell ref="A9:A16"/>
    <mergeCell ref="B9:B12"/>
    <mergeCell ref="C9:D9"/>
    <mergeCell ref="G9:G12"/>
    <mergeCell ref="H9:H12"/>
    <mergeCell ref="B13:B16"/>
  </mergeCells>
  <printOptions horizontalCentered="1"/>
  <pageMargins left="0.7874015748031497" right="0.7086614173228347" top="0.5905511811023623" bottom="0.31496062992125984" header="0.1968503937007874" footer="0.196850393700787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時友聡朗</dc:creator>
  <cp:keywords/>
  <dc:description/>
  <cp:lastModifiedBy>完倉正師</cp:lastModifiedBy>
  <cp:lastPrinted>2015-05-17T13:05:49Z</cp:lastPrinted>
  <dcterms:created xsi:type="dcterms:W3CDTF">2015-05-16T12:38:41Z</dcterms:created>
  <dcterms:modified xsi:type="dcterms:W3CDTF">2024-01-13T09:05:31Z</dcterms:modified>
  <cp:category/>
  <cp:version/>
  <cp:contentType/>
  <cp:contentStatus/>
</cp:coreProperties>
</file>