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28" yWindow="65428" windowWidth="23256" windowHeight="12576" activeTab="0"/>
  </bookViews>
  <sheets>
    <sheet name="初～三段総括表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<sst xmlns="http://schemas.openxmlformats.org/spreadsheetml/2006/main" count="109" uniqueCount="29">
  <si>
    <t>実施日</t>
    <rPh sb="0" eb="3">
      <t>ジッシビ</t>
    </rPh>
    <phoneticPr fontId="2"/>
  </si>
  <si>
    <t>剣道初～三段位　審査申込総括表</t>
    <rPh sb="0" eb="2">
      <t>ケンドウ</t>
    </rPh>
    <rPh sb="2" eb="3">
      <t>ショ</t>
    </rPh>
    <rPh sb="4" eb="6">
      <t>サンダン</t>
    </rPh>
    <rPh sb="6" eb="7">
      <t>イ</t>
    </rPh>
    <rPh sb="8" eb="10">
      <t>シンサ</t>
    </rPh>
    <rPh sb="10" eb="12">
      <t>モウシコミ</t>
    </rPh>
    <rPh sb="12" eb="15">
      <t>ソウカツヒョウ</t>
    </rPh>
    <phoneticPr fontId="2"/>
  </si>
  <si>
    <t>初段</t>
    <rPh sb="0" eb="2">
      <t>ショダン</t>
    </rPh>
    <phoneticPr fontId="2"/>
  </si>
  <si>
    <t>男子</t>
    <rPh sb="0" eb="2">
      <t>ダンシ</t>
    </rPh>
    <phoneticPr fontId="2"/>
  </si>
  <si>
    <t>うち再審者</t>
    <rPh sb="2" eb="4">
      <t>サイシン</t>
    </rPh>
    <rPh sb="4" eb="5">
      <t>シャ</t>
    </rPh>
    <phoneticPr fontId="2"/>
  </si>
  <si>
    <t>大学・一般</t>
    <rPh sb="0" eb="2">
      <t>ダイガク</t>
    </rPh>
    <rPh sb="3" eb="5">
      <t>イッパン</t>
    </rPh>
    <phoneticPr fontId="2"/>
  </si>
  <si>
    <t>女子</t>
    <rPh sb="0" eb="2">
      <t>ジョシ</t>
    </rPh>
    <phoneticPr fontId="2"/>
  </si>
  <si>
    <t>二段</t>
    <rPh sb="0" eb="2">
      <t>ニダン</t>
    </rPh>
    <phoneticPr fontId="2"/>
  </si>
  <si>
    <t>三段</t>
    <rPh sb="0" eb="2">
      <t>サンダン</t>
    </rPh>
    <phoneticPr fontId="2"/>
  </si>
  <si>
    <t>名</t>
    <rPh sb="0" eb="1">
      <t>ナ</t>
    </rPh>
    <phoneticPr fontId="2"/>
  </si>
  <si>
    <t>大学・一般新規入会員</t>
    <rPh sb="0" eb="2">
      <t>ダイガク</t>
    </rPh>
    <rPh sb="3" eb="5">
      <t>イッパン</t>
    </rPh>
    <rPh sb="5" eb="7">
      <t>シンキ</t>
    </rPh>
    <rPh sb="7" eb="9">
      <t>ニュウカイ</t>
    </rPh>
    <rPh sb="9" eb="10">
      <t>イン</t>
    </rPh>
    <phoneticPr fontId="2"/>
  </si>
  <si>
    <t>年度会費</t>
    <rPh sb="0" eb="2">
      <t>ネンド</t>
    </rPh>
    <rPh sb="2" eb="4">
      <t>カイヒ</t>
    </rPh>
    <phoneticPr fontId="2"/>
  </si>
  <si>
    <t>審査料</t>
    <rPh sb="0" eb="2">
      <t>シンサ</t>
    </rPh>
    <rPh sb="2" eb="3">
      <t>リョウ</t>
    </rPh>
    <phoneticPr fontId="2"/>
  </si>
  <si>
    <t>再審査料</t>
    <rPh sb="0" eb="3">
      <t>サイシンサ</t>
    </rPh>
    <rPh sb="3" eb="4">
      <t>リョウ</t>
    </rPh>
    <phoneticPr fontId="2"/>
  </si>
  <si>
    <t>審査会費</t>
    <rPh sb="0" eb="2">
      <t>シンサ</t>
    </rPh>
    <rPh sb="2" eb="4">
      <t>カイヒ</t>
    </rPh>
    <phoneticPr fontId="2"/>
  </si>
  <si>
    <t>名×4,000円＝</t>
    <rPh sb="0" eb="1">
      <t>ナ</t>
    </rPh>
    <rPh sb="7" eb="8">
      <t>エン</t>
    </rPh>
    <phoneticPr fontId="2"/>
  </si>
  <si>
    <t>名×5,000円＝</t>
    <rPh sb="0" eb="1">
      <t>ナ</t>
    </rPh>
    <rPh sb="7" eb="8">
      <t>エン</t>
    </rPh>
    <phoneticPr fontId="2"/>
  </si>
  <si>
    <t>名×6,000円＝</t>
    <rPh sb="0" eb="1">
      <t>ナ</t>
    </rPh>
    <rPh sb="7" eb="8">
      <t>エン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</si>
  <si>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</si>
  <si>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</si>
  <si>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審査料小計</t>
    <rPh sb="0" eb="2">
      <t>シンサ</t>
    </rPh>
    <rPh sb="2" eb="3">
      <t>リョウ</t>
    </rPh>
    <rPh sb="3" eb="5">
      <t>ショウケイ</t>
    </rPh>
    <phoneticPr fontId="2"/>
  </si>
  <si>
    <t>審査会費小計</t>
    <rPh sb="0" eb="2">
      <t>シンサ</t>
    </rPh>
    <rPh sb="2" eb="4">
      <t>カイヒ</t>
    </rPh>
    <rPh sb="4" eb="6">
      <t>ショウケイ</t>
    </rPh>
    <phoneticPr fontId="2"/>
  </si>
  <si>
    <t>申込責任者　：</t>
    <rPh sb="0" eb="2">
      <t>モウシコミ</t>
    </rPh>
    <rPh sb="2" eb="5">
      <t>セキニンシャ</t>
    </rPh>
    <phoneticPr fontId="2"/>
  </si>
  <si>
    <t>団　体　名　：</t>
    <rPh sb="0" eb="1">
      <t>ダン</t>
    </rPh>
    <rPh sb="2" eb="3">
      <t>カラダ</t>
    </rPh>
    <rPh sb="4" eb="5">
      <t>ナ</t>
    </rPh>
    <phoneticPr fontId="2"/>
  </si>
  <si>
    <t>中学生・高校生</t>
    <rPh sb="0" eb="1">
      <t>チュウ</t>
    </rPh>
    <rPh sb="1" eb="3">
      <t>ガクセイ</t>
    </rPh>
    <rPh sb="4" eb="7">
      <t>コウコウセイ</t>
    </rPh>
    <phoneticPr fontId="2"/>
  </si>
  <si>
    <t>高校生</t>
    <rPh sb="0" eb="3">
      <t>コウコウセイ</t>
    </rPh>
    <phoneticPr fontId="2"/>
  </si>
  <si>
    <t>名×1,000円＝</t>
    <rPh sb="0" eb="1">
      <t>ナ</t>
    </rPh>
    <rPh sb="7" eb="8">
      <t>エン</t>
    </rPh>
    <phoneticPr fontId="2"/>
  </si>
  <si>
    <t>名×1,500円＝</t>
    <rPh sb="0" eb="1">
      <t>ナ</t>
    </rPh>
    <rPh sb="7" eb="8">
      <t>エン</t>
    </rPh>
    <phoneticPr fontId="2"/>
  </si>
  <si>
    <t>名×2,000円＝</t>
    <rPh sb="0" eb="1">
      <t>ナ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</si>
</sst>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73">
    <border>
      <left/>
      <right/>
      <top/>
      <bottom/>
      <diagonal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 style="thin"/>
      <right style="hair"/>
      <top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 style="thin"/>
      <bottom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hair"/>
      <bottom style="medium"/>
    </border>
    <border>
      <left style="hair"/>
      <right/>
      <top style="medium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medium"/>
      <right/>
      <top/>
      <bottom style="double"/>
    </border>
    <border>
      <left/>
      <right style="hair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/>
    </border>
    <border>
      <left/>
      <right style="hair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0" xfId="20" applyFont="1" applyAlignment="1">
      <alignment vertical="center"/>
    </xf>
    <xf numFmtId="176" fontId="4" fillId="0" borderId="0" xfId="2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20" applyNumberFormat="1" applyFont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38" fontId="3" fillId="0" borderId="4" xfId="20" applyFont="1" applyBorder="1" applyAlignment="1">
      <alignment vertical="center"/>
    </xf>
    <xf numFmtId="38" fontId="3" fillId="0" borderId="5" xfId="20" applyFont="1" applyBorder="1" applyAlignment="1">
      <alignment vertical="center"/>
    </xf>
    <xf numFmtId="38" fontId="3" fillId="0" borderId="6" xfId="20" applyFont="1" applyBorder="1" applyAlignment="1">
      <alignment vertical="center"/>
    </xf>
    <xf numFmtId="38" fontId="3" fillId="2" borderId="26" xfId="20" applyFont="1" applyFill="1" applyBorder="1" applyAlignment="1">
      <alignment vertical="center"/>
    </xf>
    <xf numFmtId="38" fontId="3" fillId="3" borderId="7" xfId="20" applyFont="1" applyFill="1" applyBorder="1" applyAlignment="1">
      <alignment vertical="center"/>
    </xf>
    <xf numFmtId="38" fontId="3" fillId="0" borderId="42" xfId="20" applyFont="1" applyBorder="1" applyAlignment="1">
      <alignment vertical="center"/>
    </xf>
    <xf numFmtId="38" fontId="3" fillId="3" borderId="39" xfId="20" applyFont="1" applyFill="1" applyBorder="1" applyAlignment="1">
      <alignment vertical="center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4" borderId="62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4" borderId="6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4" borderId="67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workbookViewId="0" topLeftCell="A1">
      <selection activeCell="C3" sqref="C3:H3"/>
    </sheetView>
  </sheetViews>
  <sheetFormatPr defaultColWidth="9.00390625" defaultRowHeight="15"/>
  <cols>
    <col min="1" max="2" width="9.00390625" style="3" customWidth="1"/>
    <col min="3" max="3" width="6.421875" style="2" customWidth="1"/>
    <col min="4" max="4" width="10.7109375" style="1" bestFit="1" customWidth="1"/>
    <col min="5" max="5" width="9.00390625" style="1" customWidth="1"/>
    <col min="6" max="6" width="5.28125" style="1" customWidth="1"/>
    <col min="7" max="7" width="9.00390625" style="4" customWidth="1"/>
    <col min="8" max="8" width="5.140625" style="1" customWidth="1"/>
    <col min="9" max="12" width="9.00390625" style="1" customWidth="1"/>
    <col min="13" max="13" width="9.00390625" style="11" customWidth="1"/>
    <col min="14" max="14" width="9.00390625" style="1" customWidth="1"/>
    <col min="15" max="15" width="9.00390625" style="11" customWidth="1"/>
    <col min="16" max="16" width="9.00390625" style="1" customWidth="1"/>
    <col min="17" max="16384" width="9.00390625" style="1" customWidth="1"/>
  </cols>
  <sheetData>
    <row r="1" spans="1:16" ht="36" customHeight="1">
      <c r="A1" s="114" t="s">
        <v>1</v>
      </c>
      <c r="B1" s="114"/>
      <c r="C1" s="114"/>
      <c r="D1" s="114"/>
      <c r="E1" s="114"/>
      <c r="F1" s="114"/>
      <c r="G1" s="114"/>
      <c r="H1" s="114"/>
      <c r="I1" s="13"/>
      <c r="J1" s="13"/>
      <c r="K1" s="13"/>
      <c r="L1" s="13"/>
      <c r="M1" s="13"/>
      <c r="N1" s="13"/>
      <c r="O1" s="13"/>
      <c r="P1" s="13"/>
    </row>
    <row r="2" spans="1:10" ht="24.75" customHeight="1">
      <c r="A2" s="4"/>
      <c r="E2" s="1" t="s">
        <v>0</v>
      </c>
      <c r="F2" s="115">
        <v>44787</v>
      </c>
      <c r="G2" s="115"/>
      <c r="H2" s="115"/>
      <c r="J2" s="14"/>
    </row>
    <row r="3" spans="1:15" ht="45" customHeight="1">
      <c r="A3" s="17" t="s">
        <v>23</v>
      </c>
      <c r="B3" s="2"/>
      <c r="C3" s="116"/>
      <c r="D3" s="116"/>
      <c r="E3" s="116"/>
      <c r="F3" s="116"/>
      <c r="G3" s="116"/>
      <c r="H3" s="116"/>
      <c r="L3" s="12"/>
      <c r="M3" s="12"/>
      <c r="N3" s="12"/>
      <c r="O3" s="1"/>
    </row>
    <row r="4" spans="1:15" ht="45" customHeight="1">
      <c r="A4" s="15" t="s">
        <v>22</v>
      </c>
      <c r="B4" s="16"/>
      <c r="C4" s="117"/>
      <c r="D4" s="117"/>
      <c r="E4" s="117"/>
      <c r="F4" s="117"/>
      <c r="G4" s="117"/>
      <c r="H4" s="117"/>
      <c r="L4" s="12"/>
      <c r="M4" s="12"/>
      <c r="N4" s="12"/>
      <c r="O4" s="1"/>
    </row>
    <row r="5" ht="24.75" customHeight="1" thickBot="1">
      <c r="A5" s="4"/>
    </row>
    <row r="6" spans="1:6" ht="15">
      <c r="A6" s="64" t="s">
        <v>10</v>
      </c>
      <c r="B6" s="66"/>
      <c r="C6" s="67"/>
      <c r="D6" s="68"/>
      <c r="E6" s="68"/>
      <c r="F6" s="69"/>
    </row>
    <row r="7" spans="1:6" ht="15" thickBot="1">
      <c r="A7" s="65"/>
      <c r="B7" s="33" t="s">
        <v>11</v>
      </c>
      <c r="C7" s="34"/>
      <c r="D7" s="31"/>
      <c r="E7" s="77"/>
      <c r="F7" s="32" t="s">
        <v>9</v>
      </c>
    </row>
    <row r="8" ht="15" thickBot="1">
      <c r="A8" s="4"/>
    </row>
    <row r="9" spans="1:8" ht="15">
      <c r="A9" s="118" t="s">
        <v>2</v>
      </c>
      <c r="B9" s="119" t="s">
        <v>3</v>
      </c>
      <c r="C9" s="120" t="s">
        <v>24</v>
      </c>
      <c r="D9" s="121"/>
      <c r="E9" s="78"/>
      <c r="F9" s="41" t="s">
        <v>9</v>
      </c>
      <c r="G9" s="122">
        <f>+E9+E11</f>
        <v>0</v>
      </c>
      <c r="H9" s="123" t="s">
        <v>9</v>
      </c>
    </row>
    <row r="10" spans="1:8" ht="15">
      <c r="A10" s="109"/>
      <c r="B10" s="96"/>
      <c r="C10" s="20"/>
      <c r="D10" s="18" t="s">
        <v>4</v>
      </c>
      <c r="E10" s="79"/>
      <c r="F10" s="6" t="s">
        <v>9</v>
      </c>
      <c r="G10" s="100"/>
      <c r="H10" s="102"/>
    </row>
    <row r="11" spans="1:8" ht="15">
      <c r="A11" s="109"/>
      <c r="B11" s="96"/>
      <c r="C11" s="21" t="s">
        <v>5</v>
      </c>
      <c r="D11" s="18"/>
      <c r="E11" s="79"/>
      <c r="F11" s="6" t="s">
        <v>9</v>
      </c>
      <c r="G11" s="100"/>
      <c r="H11" s="102"/>
    </row>
    <row r="12" spans="1:8" ht="15">
      <c r="A12" s="109"/>
      <c r="B12" s="96"/>
      <c r="C12" s="20"/>
      <c r="D12" s="18" t="s">
        <v>4</v>
      </c>
      <c r="E12" s="79"/>
      <c r="F12" s="6" t="s">
        <v>9</v>
      </c>
      <c r="G12" s="100"/>
      <c r="H12" s="102"/>
    </row>
    <row r="13" spans="1:8" ht="15">
      <c r="A13" s="109"/>
      <c r="B13" s="96" t="s">
        <v>6</v>
      </c>
      <c r="C13" s="21" t="s">
        <v>24</v>
      </c>
      <c r="D13" s="18"/>
      <c r="E13" s="79"/>
      <c r="F13" s="6" t="s">
        <v>9</v>
      </c>
      <c r="G13" s="100">
        <f>+E13+E15</f>
        <v>0</v>
      </c>
      <c r="H13" s="102" t="s">
        <v>9</v>
      </c>
    </row>
    <row r="14" spans="1:8" ht="15">
      <c r="A14" s="109"/>
      <c r="B14" s="96"/>
      <c r="C14" s="20"/>
      <c r="D14" s="18" t="s">
        <v>4</v>
      </c>
      <c r="E14" s="79"/>
      <c r="F14" s="6" t="s">
        <v>9</v>
      </c>
      <c r="G14" s="100"/>
      <c r="H14" s="102"/>
    </row>
    <row r="15" spans="1:8" ht="15">
      <c r="A15" s="109"/>
      <c r="B15" s="96"/>
      <c r="C15" s="21" t="s">
        <v>5</v>
      </c>
      <c r="D15" s="18"/>
      <c r="E15" s="79"/>
      <c r="F15" s="6" t="s">
        <v>9</v>
      </c>
      <c r="G15" s="100"/>
      <c r="H15" s="102"/>
    </row>
    <row r="16" spans="1:8" ht="15">
      <c r="A16" s="110"/>
      <c r="B16" s="113"/>
      <c r="C16" s="25"/>
      <c r="D16" s="19" t="s">
        <v>4</v>
      </c>
      <c r="E16" s="80"/>
      <c r="F16" s="7" t="s">
        <v>9</v>
      </c>
      <c r="G16" s="106"/>
      <c r="H16" s="107"/>
    </row>
    <row r="17" spans="1:8" ht="15">
      <c r="A17" s="108" t="s">
        <v>7</v>
      </c>
      <c r="B17" s="95" t="s">
        <v>3</v>
      </c>
      <c r="C17" s="97" t="s">
        <v>24</v>
      </c>
      <c r="D17" s="98"/>
      <c r="E17" s="81"/>
      <c r="F17" s="5" t="s">
        <v>9</v>
      </c>
      <c r="G17" s="111">
        <f>+E17+E19</f>
        <v>0</v>
      </c>
      <c r="H17" s="112" t="s">
        <v>9</v>
      </c>
    </row>
    <row r="18" spans="1:8" ht="15">
      <c r="A18" s="109"/>
      <c r="B18" s="96"/>
      <c r="C18" s="20"/>
      <c r="D18" s="18" t="s">
        <v>4</v>
      </c>
      <c r="E18" s="79"/>
      <c r="F18" s="6" t="s">
        <v>9</v>
      </c>
      <c r="G18" s="100"/>
      <c r="H18" s="102"/>
    </row>
    <row r="19" spans="1:8" ht="15">
      <c r="A19" s="109"/>
      <c r="B19" s="96"/>
      <c r="C19" s="21" t="s">
        <v>5</v>
      </c>
      <c r="D19" s="18"/>
      <c r="E19" s="79"/>
      <c r="F19" s="6" t="s">
        <v>9</v>
      </c>
      <c r="G19" s="100"/>
      <c r="H19" s="102"/>
    </row>
    <row r="20" spans="1:8" ht="15">
      <c r="A20" s="109"/>
      <c r="B20" s="96"/>
      <c r="C20" s="20"/>
      <c r="D20" s="18" t="s">
        <v>4</v>
      </c>
      <c r="E20" s="79"/>
      <c r="F20" s="6" t="s">
        <v>9</v>
      </c>
      <c r="G20" s="100"/>
      <c r="H20" s="102"/>
    </row>
    <row r="21" spans="1:8" ht="15">
      <c r="A21" s="109"/>
      <c r="B21" s="96" t="s">
        <v>6</v>
      </c>
      <c r="C21" s="21" t="s">
        <v>24</v>
      </c>
      <c r="D21" s="18"/>
      <c r="E21" s="79"/>
      <c r="F21" s="6" t="s">
        <v>9</v>
      </c>
      <c r="G21" s="100">
        <f>+E21+E23</f>
        <v>0</v>
      </c>
      <c r="H21" s="102" t="s">
        <v>9</v>
      </c>
    </row>
    <row r="22" spans="1:8" ht="15">
      <c r="A22" s="109"/>
      <c r="B22" s="96"/>
      <c r="C22" s="20"/>
      <c r="D22" s="18" t="s">
        <v>4</v>
      </c>
      <c r="E22" s="79"/>
      <c r="F22" s="6" t="s">
        <v>9</v>
      </c>
      <c r="G22" s="100"/>
      <c r="H22" s="102"/>
    </row>
    <row r="23" spans="1:8" ht="15">
      <c r="A23" s="109"/>
      <c r="B23" s="96"/>
      <c r="C23" s="21" t="s">
        <v>5</v>
      </c>
      <c r="D23" s="18"/>
      <c r="E23" s="79"/>
      <c r="F23" s="6" t="s">
        <v>9</v>
      </c>
      <c r="G23" s="100"/>
      <c r="H23" s="102"/>
    </row>
    <row r="24" spans="1:8" ht="15">
      <c r="A24" s="110"/>
      <c r="B24" s="113"/>
      <c r="C24" s="25"/>
      <c r="D24" s="19" t="s">
        <v>4</v>
      </c>
      <c r="E24" s="80"/>
      <c r="F24" s="7" t="s">
        <v>9</v>
      </c>
      <c r="G24" s="106"/>
      <c r="H24" s="107"/>
    </row>
    <row r="25" spans="1:8" ht="15">
      <c r="A25" s="92" t="s">
        <v>8</v>
      </c>
      <c r="B25" s="95" t="s">
        <v>3</v>
      </c>
      <c r="C25" s="97" t="s">
        <v>25</v>
      </c>
      <c r="D25" s="98"/>
      <c r="E25" s="81"/>
      <c r="F25" s="5" t="s">
        <v>9</v>
      </c>
      <c r="G25" s="99">
        <f>+E25+E27</f>
        <v>0</v>
      </c>
      <c r="H25" s="101" t="s">
        <v>9</v>
      </c>
    </row>
    <row r="26" spans="1:8" ht="15">
      <c r="A26" s="93"/>
      <c r="B26" s="96"/>
      <c r="C26" s="20"/>
      <c r="D26" s="18" t="s">
        <v>4</v>
      </c>
      <c r="E26" s="79"/>
      <c r="F26" s="6" t="s">
        <v>9</v>
      </c>
      <c r="G26" s="100"/>
      <c r="H26" s="102"/>
    </row>
    <row r="27" spans="1:8" ht="15">
      <c r="A27" s="93"/>
      <c r="B27" s="96"/>
      <c r="C27" s="21" t="s">
        <v>5</v>
      </c>
      <c r="D27" s="18"/>
      <c r="E27" s="79"/>
      <c r="F27" s="6" t="s">
        <v>9</v>
      </c>
      <c r="G27" s="100"/>
      <c r="H27" s="102"/>
    </row>
    <row r="28" spans="1:8" ht="15">
      <c r="A28" s="93"/>
      <c r="B28" s="96"/>
      <c r="C28" s="20"/>
      <c r="D28" s="18" t="s">
        <v>4</v>
      </c>
      <c r="E28" s="79"/>
      <c r="F28" s="6" t="s">
        <v>9</v>
      </c>
      <c r="G28" s="100"/>
      <c r="H28" s="102"/>
    </row>
    <row r="29" spans="1:8" ht="15">
      <c r="A29" s="93"/>
      <c r="B29" s="96" t="s">
        <v>6</v>
      </c>
      <c r="C29" s="21" t="s">
        <v>25</v>
      </c>
      <c r="D29" s="18"/>
      <c r="E29" s="79"/>
      <c r="F29" s="6" t="s">
        <v>9</v>
      </c>
      <c r="G29" s="100">
        <f>+E29+E31</f>
        <v>0</v>
      </c>
      <c r="H29" s="102" t="s">
        <v>9</v>
      </c>
    </row>
    <row r="30" spans="1:8" ht="15">
      <c r="A30" s="93"/>
      <c r="B30" s="96"/>
      <c r="C30" s="20"/>
      <c r="D30" s="18" t="s">
        <v>4</v>
      </c>
      <c r="E30" s="79"/>
      <c r="F30" s="6" t="s">
        <v>9</v>
      </c>
      <c r="G30" s="100"/>
      <c r="H30" s="102"/>
    </row>
    <row r="31" spans="1:8" ht="15">
      <c r="A31" s="93"/>
      <c r="B31" s="96"/>
      <c r="C31" s="21" t="s">
        <v>5</v>
      </c>
      <c r="D31" s="18"/>
      <c r="E31" s="79"/>
      <c r="F31" s="6" t="s">
        <v>9</v>
      </c>
      <c r="G31" s="100"/>
      <c r="H31" s="102"/>
    </row>
    <row r="32" spans="1:8" ht="15" thickBot="1">
      <c r="A32" s="94"/>
      <c r="B32" s="103"/>
      <c r="C32" s="29"/>
      <c r="D32" s="30" t="s">
        <v>4</v>
      </c>
      <c r="E32" s="82"/>
      <c r="F32" s="42" t="s">
        <v>9</v>
      </c>
      <c r="G32" s="104"/>
      <c r="H32" s="105"/>
    </row>
    <row r="33" ht="15" thickBot="1"/>
    <row r="34" spans="1:8" ht="15">
      <c r="A34" s="43" t="s">
        <v>12</v>
      </c>
      <c r="B34" s="44"/>
      <c r="C34" s="45"/>
      <c r="D34" s="46"/>
      <c r="E34" s="46"/>
      <c r="F34" s="46"/>
      <c r="G34" s="47"/>
      <c r="H34" s="48"/>
    </row>
    <row r="35" spans="1:8" ht="15">
      <c r="A35" s="49"/>
      <c r="B35" s="83" t="s">
        <v>2</v>
      </c>
      <c r="C35" s="84"/>
      <c r="D35" s="22">
        <f>+G9+G13-E10-E12-E14-E16</f>
        <v>0</v>
      </c>
      <c r="E35" s="8" t="s">
        <v>15</v>
      </c>
      <c r="F35" s="8"/>
      <c r="G35" s="70">
        <f>+D35*4000</f>
        <v>0</v>
      </c>
      <c r="H35" s="28" t="s">
        <v>19</v>
      </c>
    </row>
    <row r="36" spans="1:8" ht="15">
      <c r="A36" s="49"/>
      <c r="B36" s="85" t="s">
        <v>7</v>
      </c>
      <c r="C36" s="86"/>
      <c r="D36" s="23">
        <f>+G17+G21-E18-E20-E22-E24</f>
        <v>0</v>
      </c>
      <c r="E36" s="9" t="s">
        <v>16</v>
      </c>
      <c r="F36" s="9"/>
      <c r="G36" s="71">
        <f>+D36*5000</f>
        <v>0</v>
      </c>
      <c r="H36" s="26" t="s">
        <v>19</v>
      </c>
    </row>
    <row r="37" spans="1:8" ht="15">
      <c r="A37" s="50"/>
      <c r="B37" s="87" t="s">
        <v>8</v>
      </c>
      <c r="C37" s="88"/>
      <c r="D37" s="24">
        <f>+G25+G29-E26-E28-E30-E32</f>
        <v>0</v>
      </c>
      <c r="E37" s="10" t="s">
        <v>17</v>
      </c>
      <c r="F37" s="10"/>
      <c r="G37" s="72">
        <f>+D37*6000</f>
        <v>0</v>
      </c>
      <c r="H37" s="27" t="s">
        <v>19</v>
      </c>
    </row>
    <row r="38" spans="1:8" ht="15">
      <c r="A38" s="51" t="s">
        <v>13</v>
      </c>
      <c r="B38" s="35"/>
      <c r="C38" s="36"/>
      <c r="D38" s="37"/>
      <c r="E38" s="37"/>
      <c r="F38" s="37"/>
      <c r="G38" s="73"/>
      <c r="H38" s="52"/>
    </row>
    <row r="39" spans="1:8" ht="15">
      <c r="A39" s="49"/>
      <c r="B39" s="83" t="s">
        <v>2</v>
      </c>
      <c r="C39" s="84"/>
      <c r="D39" s="22">
        <f>+G9+G13-D35</f>
        <v>0</v>
      </c>
      <c r="E39" s="8" t="s">
        <v>26</v>
      </c>
      <c r="F39" s="8"/>
      <c r="G39" s="70">
        <f>+D39*1000</f>
        <v>0</v>
      </c>
      <c r="H39" s="28" t="s">
        <v>19</v>
      </c>
    </row>
    <row r="40" spans="1:8" ht="15">
      <c r="A40" s="49"/>
      <c r="B40" s="85" t="s">
        <v>7</v>
      </c>
      <c r="C40" s="86"/>
      <c r="D40" s="23">
        <f>+G17+G21-D36</f>
        <v>0</v>
      </c>
      <c r="E40" s="9" t="s">
        <v>27</v>
      </c>
      <c r="F40" s="9"/>
      <c r="G40" s="71">
        <f>+D40*1500</f>
        <v>0</v>
      </c>
      <c r="H40" s="26" t="s">
        <v>19</v>
      </c>
    </row>
    <row r="41" spans="1:8" ht="15">
      <c r="A41" s="49"/>
      <c r="B41" s="87" t="s">
        <v>8</v>
      </c>
      <c r="C41" s="88"/>
      <c r="D41" s="24">
        <f>+G25+G29-D37</f>
        <v>0</v>
      </c>
      <c r="E41" s="10" t="s">
        <v>28</v>
      </c>
      <c r="F41" s="10"/>
      <c r="G41" s="72">
        <f>+D41*2000</f>
        <v>0</v>
      </c>
      <c r="H41" s="27" t="s">
        <v>19</v>
      </c>
    </row>
    <row r="42" spans="1:8" ht="15">
      <c r="A42" s="53" t="s">
        <v>20</v>
      </c>
      <c r="B42" s="38"/>
      <c r="C42" s="39"/>
      <c r="D42" s="40"/>
      <c r="E42" s="40"/>
      <c r="F42" s="40"/>
      <c r="G42" s="74">
        <f>SUM(G35:G41)</f>
        <v>0</v>
      </c>
      <c r="H42" s="54" t="s">
        <v>19</v>
      </c>
    </row>
    <row r="43" spans="1:8" ht="15">
      <c r="A43" s="51" t="s">
        <v>14</v>
      </c>
      <c r="B43" s="35"/>
      <c r="C43" s="36"/>
      <c r="D43" s="37"/>
      <c r="E43" s="37"/>
      <c r="F43" s="37"/>
      <c r="G43" s="73"/>
      <c r="H43" s="52"/>
    </row>
    <row r="44" spans="1:8" ht="15">
      <c r="A44" s="55"/>
      <c r="B44" s="83" t="s">
        <v>2</v>
      </c>
      <c r="C44" s="84"/>
      <c r="D44" s="22">
        <f>+E9+E13</f>
        <v>0</v>
      </c>
      <c r="E44" s="8" t="s">
        <v>27</v>
      </c>
      <c r="F44" s="8"/>
      <c r="G44" s="70">
        <f>+D44*1500</f>
        <v>0</v>
      </c>
      <c r="H44" s="28" t="s">
        <v>19</v>
      </c>
    </row>
    <row r="45" spans="1:8" ht="15">
      <c r="A45" s="55"/>
      <c r="B45" s="85" t="s">
        <v>7</v>
      </c>
      <c r="C45" s="86"/>
      <c r="D45" s="23">
        <f>+E17+E21</f>
        <v>0</v>
      </c>
      <c r="E45" s="9" t="s">
        <v>27</v>
      </c>
      <c r="F45" s="9"/>
      <c r="G45" s="71">
        <f aca="true" t="shared" si="0" ref="G45:G46">+D45*1500</f>
        <v>0</v>
      </c>
      <c r="H45" s="26" t="s">
        <v>19</v>
      </c>
    </row>
    <row r="46" spans="1:8" ht="15">
      <c r="A46" s="55"/>
      <c r="B46" s="87" t="s">
        <v>8</v>
      </c>
      <c r="C46" s="88"/>
      <c r="D46" s="24">
        <f>+E25+E29</f>
        <v>0</v>
      </c>
      <c r="E46" s="10" t="s">
        <v>27</v>
      </c>
      <c r="F46" s="10"/>
      <c r="G46" s="72">
        <f t="shared" si="0"/>
        <v>0</v>
      </c>
      <c r="H46" s="27" t="s">
        <v>19</v>
      </c>
    </row>
    <row r="47" spans="1:8" ht="15">
      <c r="A47" s="53" t="s">
        <v>21</v>
      </c>
      <c r="B47" s="38"/>
      <c r="C47" s="39"/>
      <c r="D47" s="40"/>
      <c r="E47" s="40"/>
      <c r="F47" s="40"/>
      <c r="G47" s="74">
        <f>SUM(G44:G46)</f>
        <v>0</v>
      </c>
      <c r="H47" s="54" t="s">
        <v>19</v>
      </c>
    </row>
    <row r="48" spans="1:8" ht="15" thickBot="1">
      <c r="A48" s="89" t="s">
        <v>11</v>
      </c>
      <c r="B48" s="90"/>
      <c r="C48" s="91"/>
      <c r="D48" s="61">
        <f>+E7</f>
        <v>0</v>
      </c>
      <c r="E48" s="62" t="s">
        <v>16</v>
      </c>
      <c r="F48" s="62"/>
      <c r="G48" s="75">
        <f>+D48*5000</f>
        <v>0</v>
      </c>
      <c r="H48" s="63" t="s">
        <v>19</v>
      </c>
    </row>
    <row r="49" spans="1:8" ht="15.6" thickBot="1" thickTop="1">
      <c r="A49" s="56" t="s">
        <v>18</v>
      </c>
      <c r="B49" s="57"/>
      <c r="C49" s="58"/>
      <c r="D49" s="59"/>
      <c r="E49" s="59"/>
      <c r="F49" s="59"/>
      <c r="G49" s="76">
        <f>+G42+G47+G48</f>
        <v>0</v>
      </c>
      <c r="H49" s="60" t="s">
        <v>19</v>
      </c>
    </row>
  </sheetData>
  <sheetProtection algorithmName="SHA-512" hashValue="Mr+W4FVPbUyoXi1lx8URIHLghE998/FYulTeq9BgtOp8FAdkQ8xPNIj15YMQ7jagN+8jctgveHkjvmmFYewSpg==" saltValue="3EsvJwLgnNqApO23Gpatew==" spinCount="100000" sheet="1" objects="1" scenarios="1"/>
  <mergeCells count="38">
    <mergeCell ref="A1:H1"/>
    <mergeCell ref="F2:H2"/>
    <mergeCell ref="C3:H3"/>
    <mergeCell ref="C4:H4"/>
    <mergeCell ref="A9:A16"/>
    <mergeCell ref="B9:B12"/>
    <mergeCell ref="C9:D9"/>
    <mergeCell ref="G9:G12"/>
    <mergeCell ref="H9:H12"/>
    <mergeCell ref="B13:B16"/>
    <mergeCell ref="G13:G16"/>
    <mergeCell ref="H13:H16"/>
    <mergeCell ref="A17:A24"/>
    <mergeCell ref="B17:B20"/>
    <mergeCell ref="C17:D17"/>
    <mergeCell ref="G17:G20"/>
    <mergeCell ref="H17:H20"/>
    <mergeCell ref="B21:B24"/>
    <mergeCell ref="G21:G24"/>
    <mergeCell ref="H21:H24"/>
    <mergeCell ref="B36:C36"/>
    <mergeCell ref="B37:C37"/>
    <mergeCell ref="B39:C39"/>
    <mergeCell ref="B40:C40"/>
    <mergeCell ref="H25:H28"/>
    <mergeCell ref="B29:B32"/>
    <mergeCell ref="G29:G32"/>
    <mergeCell ref="H29:H32"/>
    <mergeCell ref="A25:A32"/>
    <mergeCell ref="B25:B28"/>
    <mergeCell ref="C25:D25"/>
    <mergeCell ref="G25:G28"/>
    <mergeCell ref="B35:C35"/>
    <mergeCell ref="B44:C44"/>
    <mergeCell ref="B45:C45"/>
    <mergeCell ref="B46:C46"/>
    <mergeCell ref="A48:C48"/>
    <mergeCell ref="B41:C41"/>
  </mergeCells>
  <printOptions horizontalCentered="1"/>
  <pageMargins left="0.7874015748031497" right="0.7086614173228347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cp:keywords/>
  <dc:description/>
  <cp:lastModifiedBy>toshiro_tokitomo</cp:lastModifiedBy>
  <cp:lastPrinted>2015-05-17T13:05:49Z</cp:lastPrinted>
  <dcterms:created xsi:type="dcterms:W3CDTF">2015-05-16T12:38:41Z</dcterms:created>
  <dcterms:modified xsi:type="dcterms:W3CDTF">2022-06-24T09:10:50Z</dcterms:modified>
  <cp:category/>
  <cp:version/>
  <cp:contentType/>
  <cp:contentStatus/>
</cp:coreProperties>
</file>